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<sst xmlns="http://schemas.openxmlformats.org/spreadsheetml/2006/main" count="123" uniqueCount="43">
  <si>
    <t>№ п/п</t>
  </si>
  <si>
    <t>Наименование муниципальной программы (подпрограммы)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</si>
  <si>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</si>
  <si>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</si>
  <si>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</si>
  <si>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</si>
  <si>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</si>
  <si>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</si>
  <si>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</si>
  <si>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</si>
  <si>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</si>
  <si>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</si>
  <si>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Подпрограмма 2 "Повышение энергетической эффективности на 2015-2017 годы"</t>
  </si>
  <si>
    <t>4.3.</t>
  </si>
  <si>
    <t>5.1.</t>
  </si>
  <si>
    <t>5.2.</t>
  </si>
  <si>
    <t>6.1.</t>
  </si>
  <si>
    <t>6.2.</t>
  </si>
  <si>
    <t>Итого</t>
  </si>
  <si>
    <t>Подпрограмма 1.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2015-2017 годы»</t>
  </si>
  <si>
    <t>Развитие автомобильных дорог  МО Важинское городское поселение»  на 2015 -2017 годы</t>
  </si>
  <si>
    <t>Подпрограмма 2. «Обеспечение безопасности дорожного движения» МО «Важинское городское поселение» на 2015-2017 годы»</t>
  </si>
  <si>
    <t>Подпрограмма 1 «Развитие молодежной политики на территории МО "Важинское городское поселение" на 2015 – 2017 годы»</t>
  </si>
  <si>
    <t>Безопасность Важинского городского поселения на 2015-2017 годы</t>
  </si>
  <si>
    <t>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2015-2017 годы</t>
  </si>
  <si>
    <t>Подпрограмма 1 "Развитие коммунальной и инженерной инфраструктуры Важинского городского поселения на 2015-2017 годы и предупреждение ситуаций, связанных с нарушением функционирования объектов ЖКХ"</t>
  </si>
  <si>
    <t>Подпрограмма 3 "Благоустройство территории Важинского городского поселения на 2015-2017 годы"</t>
  </si>
  <si>
    <t>Культура в Важинском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</si>
  <si>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Важинского городского поселения на 2015-2017 годы»</t>
  </si>
  <si>
    <t>Подпрограмма 2. «Развитие библиотечного обслуживания в Важинском городском поседении на 2015-2017 годы»</t>
  </si>
  <si>
    <t>Обеспечение качественным жильём граждан и улучшение жилищных условий на территории Важинского городского поселения на 2014 – 2016 годы</t>
  </si>
  <si>
    <t>Управление муниципальной собственностью и земельными ресурсами МО «Важинское городское поселение» на 2015-2017 годы</t>
  </si>
  <si>
    <t>Содействие развитию малого и среднего предпринимательства на территории Важинского городского поселения на 2015-2017 годы</t>
  </si>
  <si>
    <t>Развитие части   территории  МО «Важинское городское  поселение» на 2014-2016 годы</t>
  </si>
  <si>
    <t>Развитие молодежной политики, физической культуры и спорта на территории МО «Важинское городское поселение» на 2015 – 2017 годы</t>
  </si>
  <si>
    <t>Подпрограмма 2 «Развитие физической культуры и  спорта на территории МО «Важинское городское поселение» на 2015 – 2017 годы»</t>
  </si>
  <si>
    <t>Подпрограмма 1 "Жилье для молодежи"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</si>
  <si>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</si>
  <si>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План финансирования на 2016 год</t>
  </si>
  <si>
    <t>% финансирования в 1 полугодии 2016 года</t>
  </si>
  <si>
    <t>Фактическое финансирование в 2016 году</t>
  </si>
  <si>
    <t xml:space="preserve">Оперативный отчет о реализации муниципальных программ МО "Важинское городское поселение" </t>
  </si>
  <si>
    <t>в 2016 году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</si>
</sst>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9" fillId="0" borderId="1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67">
      <selection activeCell="D84" sqref="D84"/>
    </sheetView>
  </sheetViews>
  <sheetFormatPr defaultColWidth="9.140625" defaultRowHeight="15"/>
  <cols>
    <col min="1" max="1" width="9.140625" style="2" customWidth="1"/>
    <col min="2" max="2" width="40.140625" style="2" customWidth="1"/>
    <col min="3" max="3" width="10.00390625" style="2" customWidth="1"/>
    <col min="4" max="4" width="17.7109375" style="4" customWidth="1"/>
    <col min="5" max="5" width="17.8515625" style="4" customWidth="1"/>
    <col min="6" max="6" width="18.28125" style="4" customWidth="1"/>
    <col min="7" max="16384" width="9.140625" style="2" customWidth="1"/>
  </cols>
  <sheetData>
    <row r="1" spans="1:6" ht="44.25" customHeight="1">
      <c r="A1" s="1" t="s">
        <v>41</v>
      </c>
      <c r="B1" s="1"/>
      <c r="C1" s="1"/>
      <c r="D1" s="1"/>
      <c r="E1" s="1"/>
      <c r="F1" s="1"/>
    </row>
    <row r="2" spans="3:4" ht="30" customHeight="1">
      <c r="C2" s="3" t="s">
        <v>42</v>
      </c>
      <c r="D2" s="3"/>
    </row>
    <row r="3" spans="1:6" ht="63">
      <c r="A3" s="5" t="s">
        <v>0</v>
      </c>
      <c r="B3" s="5" t="s">
        <v>1</v>
      </c>
      <c r="C3" s="5"/>
      <c r="D3" s="5" t="s">
        <v>38</v>
      </c>
      <c r="E3" s="5" t="s">
        <v>40</v>
      </c>
      <c r="F3" s="5" t="s">
        <v>39</v>
      </c>
    </row>
    <row r="4" spans="1:6" ht="26.25" customHeight="1">
      <c r="A4" s="6">
        <v>1</v>
      </c>
      <c r="B4" s="7" t="s">
        <v>20</v>
      </c>
      <c r="C4" s="8" t="s">
        <v>2</v>
      </c>
      <c r="D4" s="9">
        <f>SUM(D5:D7)</f>
        <v>2540</v>
      </c>
      <c r="E4" s="9">
        <f>SUM(E5:E7)</f>
        <v>2539.208</v>
      </c>
      <c r="F4" s="10">
        <f>E4/D4*100</f>
        <v>99.9688188976378</v>
      </c>
    </row>
    <row r="5" spans="1:6" ht="19.5" customHeight="1">
      <c r="A5" s="11"/>
      <c r="B5" s="12"/>
      <c r="C5" s="8" t="s">
        <v>3</v>
      </c>
      <c r="D5" s="9">
        <f aca="true" t="shared" si="0" ref="D5:E7">SUM(D9+D13)</f>
        <v>0</v>
      </c>
      <c r="E5" s="9">
        <f t="shared" si="0"/>
        <v>0</v>
      </c>
      <c r="F5" s="10">
        <v>0</v>
      </c>
    </row>
    <row r="6" spans="1:6" ht="19.5" customHeight="1">
      <c r="A6" s="11"/>
      <c r="B6" s="12"/>
      <c r="C6" s="8" t="s">
        <v>4</v>
      </c>
      <c r="D6" s="9">
        <f t="shared" si="0"/>
        <v>866.4</v>
      </c>
      <c r="E6" s="9">
        <f t="shared" si="0"/>
        <v>866.4</v>
      </c>
      <c r="F6" s="10">
        <f aca="true" t="shared" si="1" ref="F6:F59">E6/D6*100</f>
        <v>100</v>
      </c>
    </row>
    <row r="7" spans="1:6" ht="19.5" customHeight="1">
      <c r="A7" s="13"/>
      <c r="B7" s="14"/>
      <c r="C7" s="8" t="s">
        <v>5</v>
      </c>
      <c r="D7" s="9">
        <f t="shared" si="0"/>
        <v>1673.6</v>
      </c>
      <c r="E7" s="9">
        <f t="shared" si="0"/>
        <v>1672.808</v>
      </c>
      <c r="F7" s="10">
        <f t="shared" si="1"/>
        <v>99.95267686424475</v>
      </c>
    </row>
    <row r="8" spans="1:6" ht="33" customHeight="1">
      <c r="A8" s="15" t="s">
        <v>6</v>
      </c>
      <c r="B8" s="16" t="s">
        <v>19</v>
      </c>
      <c r="C8" s="5" t="s">
        <v>2</v>
      </c>
      <c r="D8" s="17">
        <f>SUM(D9:D11)</f>
        <v>2540</v>
      </c>
      <c r="E8" s="17">
        <f>SUM(E9:E11)</f>
        <v>2539.208</v>
      </c>
      <c r="F8" s="10">
        <f t="shared" si="1"/>
        <v>99.9688188976378</v>
      </c>
    </row>
    <row r="9" spans="1:6" ht="24.75" customHeight="1">
      <c r="A9" s="18"/>
      <c r="B9" s="19"/>
      <c r="C9" s="5" t="s">
        <v>3</v>
      </c>
      <c r="D9" s="17"/>
      <c r="E9" s="17"/>
      <c r="F9" s="20"/>
    </row>
    <row r="10" spans="1:6" ht="24.75" customHeight="1">
      <c r="A10" s="18"/>
      <c r="B10" s="19"/>
      <c r="C10" s="5" t="s">
        <v>4</v>
      </c>
      <c r="D10" s="17">
        <v>866.4</v>
      </c>
      <c r="E10" s="17">
        <v>866.4</v>
      </c>
      <c r="F10" s="20">
        <f t="shared" si="1"/>
        <v>100</v>
      </c>
    </row>
    <row r="11" spans="1:6" ht="45.75" customHeight="1">
      <c r="A11" s="21"/>
      <c r="B11" s="22"/>
      <c r="C11" s="5" t="s">
        <v>5</v>
      </c>
      <c r="D11" s="17">
        <v>1673.6</v>
      </c>
      <c r="E11" s="17">
        <v>1672.808</v>
      </c>
      <c r="F11" s="20">
        <f t="shared" si="1"/>
        <v>99.95267686424475</v>
      </c>
    </row>
    <row r="12" spans="1:6" ht="30.75" customHeight="1" hidden="1">
      <c r="A12" s="15" t="s">
        <v>7</v>
      </c>
      <c r="B12" s="16" t="s">
        <v>21</v>
      </c>
      <c r="C12" s="5" t="s">
        <v>2</v>
      </c>
      <c r="D12" s="17">
        <f>SUM(D13:D15)</f>
        <v>0</v>
      </c>
      <c r="E12" s="17">
        <f>SUM(E13:E15)</f>
        <v>0</v>
      </c>
      <c r="F12" s="20" t="e">
        <f t="shared" si="1"/>
        <v>#DIV/0!</v>
      </c>
    </row>
    <row r="13" spans="1:6" ht="15.75" hidden="1">
      <c r="A13" s="18"/>
      <c r="B13" s="19"/>
      <c r="C13" s="5" t="s">
        <v>3</v>
      </c>
      <c r="D13" s="17"/>
      <c r="E13" s="17"/>
      <c r="F13" s="20"/>
    </row>
    <row r="14" spans="1:6" ht="15.75" hidden="1">
      <c r="A14" s="18"/>
      <c r="B14" s="19"/>
      <c r="C14" s="5" t="s">
        <v>4</v>
      </c>
      <c r="D14" s="17"/>
      <c r="E14" s="17"/>
      <c r="F14" s="20"/>
    </row>
    <row r="15" spans="1:6" ht="15.75" hidden="1">
      <c r="A15" s="21"/>
      <c r="B15" s="22"/>
      <c r="C15" s="5" t="s">
        <v>5</v>
      </c>
      <c r="D15" s="17">
        <v>0</v>
      </c>
      <c r="E15" s="17">
        <v>0</v>
      </c>
      <c r="F15" s="20" t="e">
        <f t="shared" si="1"/>
        <v>#DIV/0!</v>
      </c>
    </row>
    <row r="16" spans="1:6" ht="30" customHeight="1">
      <c r="A16" s="6">
        <v>2</v>
      </c>
      <c r="B16" s="7" t="s">
        <v>34</v>
      </c>
      <c r="C16" s="8" t="s">
        <v>2</v>
      </c>
      <c r="D16" s="9">
        <f>SUM(D17:D19)</f>
        <v>4118.7</v>
      </c>
      <c r="E16" s="9">
        <f>SUM(E17:E19)</f>
        <v>4115.827</v>
      </c>
      <c r="F16" s="10">
        <f t="shared" si="1"/>
        <v>99.93024498021221</v>
      </c>
    </row>
    <row r="17" spans="1:6" ht="15.75">
      <c r="A17" s="11"/>
      <c r="B17" s="12"/>
      <c r="C17" s="8" t="s">
        <v>3</v>
      </c>
      <c r="D17" s="9"/>
      <c r="E17" s="9"/>
      <c r="F17" s="10"/>
    </row>
    <row r="18" spans="1:6" ht="15.75">
      <c r="A18" s="11"/>
      <c r="B18" s="12"/>
      <c r="C18" s="8" t="s">
        <v>4</v>
      </c>
      <c r="D18" s="9">
        <f>SUM(D22+D26)</f>
        <v>0</v>
      </c>
      <c r="E18" s="9">
        <f>SUM(E22+E26)</f>
        <v>0</v>
      </c>
      <c r="F18" s="10">
        <v>0</v>
      </c>
    </row>
    <row r="19" spans="1:6" ht="15.75">
      <c r="A19" s="13"/>
      <c r="B19" s="14"/>
      <c r="C19" s="8" t="s">
        <v>5</v>
      </c>
      <c r="D19" s="9">
        <f>SUM(D23+D27)</f>
        <v>4118.7</v>
      </c>
      <c r="E19" s="9">
        <f>SUM(E23+E27)</f>
        <v>4115.827</v>
      </c>
      <c r="F19" s="10">
        <f t="shared" si="1"/>
        <v>99.93024498021221</v>
      </c>
    </row>
    <row r="20" spans="1:6" ht="30.75" customHeight="1">
      <c r="A20" s="15" t="s">
        <v>8</v>
      </c>
      <c r="B20" s="16" t="s">
        <v>22</v>
      </c>
      <c r="C20" s="5" t="s">
        <v>2</v>
      </c>
      <c r="D20" s="17">
        <f>SUM(D21:D23)</f>
        <v>50</v>
      </c>
      <c r="E20" s="17">
        <f>SUM(E21:E23)</f>
        <v>47.22</v>
      </c>
      <c r="F20" s="20">
        <f t="shared" si="1"/>
        <v>94.44</v>
      </c>
    </row>
    <row r="21" spans="1:6" ht="15.75">
      <c r="A21" s="18"/>
      <c r="B21" s="19"/>
      <c r="C21" s="5" t="s">
        <v>3</v>
      </c>
      <c r="D21" s="17"/>
      <c r="E21" s="17"/>
      <c r="F21" s="20"/>
    </row>
    <row r="22" spans="1:6" ht="15.75">
      <c r="A22" s="18"/>
      <c r="B22" s="19"/>
      <c r="C22" s="5" t="s">
        <v>4</v>
      </c>
      <c r="D22" s="17"/>
      <c r="E22" s="17"/>
      <c r="F22" s="20"/>
    </row>
    <row r="23" spans="1:6" ht="15.75">
      <c r="A23" s="21"/>
      <c r="B23" s="22"/>
      <c r="C23" s="5" t="s">
        <v>5</v>
      </c>
      <c r="D23" s="17">
        <v>50</v>
      </c>
      <c r="E23" s="17">
        <v>47.22</v>
      </c>
      <c r="F23" s="20">
        <f t="shared" si="1"/>
        <v>94.44</v>
      </c>
    </row>
    <row r="24" spans="1:6" ht="29.25" customHeight="1">
      <c r="A24" s="15" t="s">
        <v>9</v>
      </c>
      <c r="B24" s="16" t="s">
        <v>35</v>
      </c>
      <c r="C24" s="5" t="s">
        <v>2</v>
      </c>
      <c r="D24" s="17">
        <f>SUM(D25:D27)</f>
        <v>4068.7</v>
      </c>
      <c r="E24" s="17">
        <f>SUM(E25:E27)</f>
        <v>4068.607</v>
      </c>
      <c r="F24" s="20">
        <f t="shared" si="1"/>
        <v>99.99771425762529</v>
      </c>
    </row>
    <row r="25" spans="1:6" ht="15.75">
      <c r="A25" s="18"/>
      <c r="B25" s="19"/>
      <c r="C25" s="5" t="s">
        <v>3</v>
      </c>
      <c r="D25" s="17"/>
      <c r="E25" s="17"/>
      <c r="F25" s="20"/>
    </row>
    <row r="26" spans="1:6" ht="15.75">
      <c r="A26" s="18"/>
      <c r="B26" s="19"/>
      <c r="C26" s="5" t="s">
        <v>4</v>
      </c>
      <c r="D26" s="17"/>
      <c r="E26" s="17"/>
      <c r="F26" s="20">
        <v>0</v>
      </c>
    </row>
    <row r="27" spans="1:6" ht="15.75">
      <c r="A27" s="21"/>
      <c r="B27" s="22"/>
      <c r="C27" s="5" t="s">
        <v>5</v>
      </c>
      <c r="D27" s="17">
        <v>4068.7</v>
      </c>
      <c r="E27" s="17">
        <v>4068.607</v>
      </c>
      <c r="F27" s="20">
        <f t="shared" si="1"/>
        <v>99.99771425762529</v>
      </c>
    </row>
    <row r="28" spans="1:6" ht="33.75" customHeight="1">
      <c r="A28" s="6">
        <v>3</v>
      </c>
      <c r="B28" s="7" t="s">
        <v>23</v>
      </c>
      <c r="C28" s="8" t="s">
        <v>2</v>
      </c>
      <c r="D28" s="9">
        <f>SUM(D29:D31)</f>
        <v>22.067</v>
      </c>
      <c r="E28" s="9">
        <f>SUM(E29:E31)</f>
        <v>22.067</v>
      </c>
      <c r="F28" s="10">
        <f>SUM(F29:F31)</f>
        <v>100</v>
      </c>
    </row>
    <row r="29" spans="1:6" ht="15.75">
      <c r="A29" s="11"/>
      <c r="B29" s="12"/>
      <c r="C29" s="8" t="s">
        <v>3</v>
      </c>
      <c r="D29" s="9"/>
      <c r="E29" s="9"/>
      <c r="F29" s="10"/>
    </row>
    <row r="30" spans="1:6" ht="15.75">
      <c r="A30" s="11"/>
      <c r="B30" s="12"/>
      <c r="C30" s="8" t="s">
        <v>4</v>
      </c>
      <c r="D30" s="9"/>
      <c r="E30" s="9"/>
      <c r="F30" s="10"/>
    </row>
    <row r="31" spans="1:6" ht="15.75">
      <c r="A31" s="13"/>
      <c r="B31" s="14"/>
      <c r="C31" s="8" t="s">
        <v>5</v>
      </c>
      <c r="D31" s="9">
        <v>22.067</v>
      </c>
      <c r="E31" s="9">
        <v>22.067</v>
      </c>
      <c r="F31" s="10">
        <f>E31/D31*100</f>
        <v>100</v>
      </c>
    </row>
    <row r="32" spans="1:6" ht="40.5" customHeight="1">
      <c r="A32" s="6">
        <v>4</v>
      </c>
      <c r="B32" s="7" t="s">
        <v>24</v>
      </c>
      <c r="C32" s="8" t="s">
        <v>2</v>
      </c>
      <c r="D32" s="9">
        <f>SUM(D33:D35)</f>
        <v>6153.144</v>
      </c>
      <c r="E32" s="9">
        <f>SUM(E33:E35)</f>
        <v>6013.8369999999995</v>
      </c>
      <c r="F32" s="10">
        <f t="shared" si="1"/>
        <v>97.73600292793407</v>
      </c>
    </row>
    <row r="33" spans="1:6" ht="27" customHeight="1">
      <c r="A33" s="11"/>
      <c r="B33" s="12"/>
      <c r="C33" s="8" t="s">
        <v>3</v>
      </c>
      <c r="D33" s="9">
        <f aca="true" t="shared" si="2" ref="D33:E35">SUM(D37+D41+D45)</f>
        <v>0</v>
      </c>
      <c r="E33" s="9">
        <f t="shared" si="2"/>
        <v>0</v>
      </c>
      <c r="F33" s="10"/>
    </row>
    <row r="34" spans="1:6" ht="27" customHeight="1">
      <c r="A34" s="11"/>
      <c r="B34" s="12"/>
      <c r="C34" s="8" t="s">
        <v>4</v>
      </c>
      <c r="D34" s="9">
        <f t="shared" si="2"/>
        <v>2870.5139999999997</v>
      </c>
      <c r="E34" s="9">
        <f t="shared" si="2"/>
        <v>2870.5139999999997</v>
      </c>
      <c r="F34" s="10">
        <f t="shared" si="1"/>
        <v>100</v>
      </c>
    </row>
    <row r="35" spans="1:6" ht="27" customHeight="1">
      <c r="A35" s="13"/>
      <c r="B35" s="14"/>
      <c r="C35" s="8" t="s">
        <v>5</v>
      </c>
      <c r="D35" s="9">
        <f t="shared" si="2"/>
        <v>3282.63</v>
      </c>
      <c r="E35" s="9">
        <f t="shared" si="2"/>
        <v>3143.3230000000003</v>
      </c>
      <c r="F35" s="10">
        <f t="shared" si="1"/>
        <v>95.75623813832202</v>
      </c>
    </row>
    <row r="36" spans="1:6" ht="34.5" customHeight="1">
      <c r="A36" s="15" t="s">
        <v>10</v>
      </c>
      <c r="B36" s="16" t="s">
        <v>25</v>
      </c>
      <c r="C36" s="5" t="s">
        <v>2</v>
      </c>
      <c r="D36" s="17">
        <f>SUM(D37:D39)</f>
        <v>2524.844</v>
      </c>
      <c r="E36" s="17">
        <f>SUM(E37:E39)</f>
        <v>2421.333</v>
      </c>
      <c r="F36" s="20">
        <f t="shared" si="1"/>
        <v>95.90030116712161</v>
      </c>
    </row>
    <row r="37" spans="1:6" ht="23.25" customHeight="1">
      <c r="A37" s="18"/>
      <c r="B37" s="19"/>
      <c r="C37" s="5" t="s">
        <v>3</v>
      </c>
      <c r="D37" s="17"/>
      <c r="E37" s="17"/>
      <c r="F37" s="20"/>
    </row>
    <row r="38" spans="1:6" ht="23.25" customHeight="1">
      <c r="A38" s="18"/>
      <c r="B38" s="19"/>
      <c r="C38" s="5" t="s">
        <v>4</v>
      </c>
      <c r="D38" s="17">
        <v>1728.914</v>
      </c>
      <c r="E38" s="17">
        <v>1728.914</v>
      </c>
      <c r="F38" s="20">
        <f>D38/E38*100</f>
        <v>100</v>
      </c>
    </row>
    <row r="39" spans="1:6" ht="28.5" customHeight="1">
      <c r="A39" s="21"/>
      <c r="B39" s="22"/>
      <c r="C39" s="5" t="s">
        <v>5</v>
      </c>
      <c r="D39" s="17">
        <v>795.93</v>
      </c>
      <c r="E39" s="17">
        <v>692.419</v>
      </c>
      <c r="F39" s="20">
        <f t="shared" si="1"/>
        <v>86.99496186850602</v>
      </c>
    </row>
    <row r="40" spans="1:6" ht="19.5" customHeight="1">
      <c r="A40" s="15" t="s">
        <v>11</v>
      </c>
      <c r="B40" s="16" t="s">
        <v>12</v>
      </c>
      <c r="C40" s="5" t="s">
        <v>2</v>
      </c>
      <c r="D40" s="17">
        <f>SUM(D41:D43)</f>
        <v>906.982</v>
      </c>
      <c r="E40" s="17">
        <f>SUM(E41:E43)</f>
        <v>906.982</v>
      </c>
      <c r="F40" s="20">
        <f t="shared" si="1"/>
        <v>100</v>
      </c>
    </row>
    <row r="41" spans="1:6" ht="15.75">
      <c r="A41" s="18"/>
      <c r="B41" s="19"/>
      <c r="C41" s="5" t="s">
        <v>3</v>
      </c>
      <c r="D41" s="17"/>
      <c r="E41" s="17"/>
      <c r="F41" s="20">
        <v>0</v>
      </c>
    </row>
    <row r="42" spans="1:6" ht="15.75">
      <c r="A42" s="18"/>
      <c r="B42" s="19"/>
      <c r="C42" s="5" t="s">
        <v>4</v>
      </c>
      <c r="D42" s="17">
        <v>860.911</v>
      </c>
      <c r="E42" s="17">
        <v>860.911</v>
      </c>
      <c r="F42" s="20">
        <f t="shared" si="1"/>
        <v>100</v>
      </c>
    </row>
    <row r="43" spans="1:6" ht="15.75">
      <c r="A43" s="21"/>
      <c r="B43" s="22"/>
      <c r="C43" s="5" t="s">
        <v>5</v>
      </c>
      <c r="D43" s="17">
        <v>46.071</v>
      </c>
      <c r="E43" s="17">
        <v>46.071</v>
      </c>
      <c r="F43" s="20">
        <f t="shared" si="1"/>
        <v>100</v>
      </c>
    </row>
    <row r="44" spans="1:6" ht="28.5" customHeight="1">
      <c r="A44" s="15" t="s">
        <v>13</v>
      </c>
      <c r="B44" s="16" t="s">
        <v>26</v>
      </c>
      <c r="C44" s="5" t="s">
        <v>2</v>
      </c>
      <c r="D44" s="17">
        <f>SUM(D45:D47)</f>
        <v>2721.3179999999998</v>
      </c>
      <c r="E44" s="17">
        <f>SUM(E45:E47)</f>
        <v>2685.522</v>
      </c>
      <c r="F44" s="20">
        <f t="shared" si="1"/>
        <v>98.68460797304836</v>
      </c>
    </row>
    <row r="45" spans="1:6" ht="15.75">
      <c r="A45" s="18"/>
      <c r="B45" s="19"/>
      <c r="C45" s="5" t="s">
        <v>3</v>
      </c>
      <c r="D45" s="17"/>
      <c r="E45" s="17"/>
      <c r="F45" s="20"/>
    </row>
    <row r="46" spans="1:6" ht="15.75">
      <c r="A46" s="18"/>
      <c r="B46" s="19"/>
      <c r="C46" s="5" t="s">
        <v>4</v>
      </c>
      <c r="D46" s="17">
        <v>280.689</v>
      </c>
      <c r="E46" s="17">
        <v>280.689</v>
      </c>
      <c r="F46" s="20">
        <f>D46/E46*100</f>
        <v>100</v>
      </c>
    </row>
    <row r="47" spans="1:6" ht="15.75">
      <c r="A47" s="21"/>
      <c r="B47" s="22"/>
      <c r="C47" s="5" t="s">
        <v>5</v>
      </c>
      <c r="D47" s="17">
        <v>2440.629</v>
      </c>
      <c r="E47" s="17">
        <v>2404.833</v>
      </c>
      <c r="F47" s="20">
        <f t="shared" si="1"/>
        <v>98.53332890824457</v>
      </c>
    </row>
    <row r="48" spans="1:6" ht="27.75" customHeight="1">
      <c r="A48" s="6">
        <v>5</v>
      </c>
      <c r="B48" s="7" t="s">
        <v>27</v>
      </c>
      <c r="C48" s="8" t="s">
        <v>2</v>
      </c>
      <c r="D48" s="9">
        <f>SUM(D49:D51)</f>
        <v>9538.016000000001</v>
      </c>
      <c r="E48" s="9">
        <f>SUM(E49:E51)</f>
        <v>8988.016000000001</v>
      </c>
      <c r="F48" s="10">
        <f>E48/D48*100</f>
        <v>94.23360162113379</v>
      </c>
    </row>
    <row r="49" spans="1:6" ht="15.75">
      <c r="A49" s="11"/>
      <c r="B49" s="12"/>
      <c r="C49" s="8" t="s">
        <v>3</v>
      </c>
      <c r="D49" s="9">
        <f aca="true" t="shared" si="3" ref="D49:E51">SUM(D53+D57)</f>
        <v>0</v>
      </c>
      <c r="E49" s="9">
        <f t="shared" si="3"/>
        <v>0</v>
      </c>
      <c r="F49" s="10"/>
    </row>
    <row r="50" spans="1:6" ht="15.75">
      <c r="A50" s="11"/>
      <c r="B50" s="12"/>
      <c r="C50" s="8" t="s">
        <v>4</v>
      </c>
      <c r="D50" s="9">
        <f t="shared" si="3"/>
        <v>756.6999999999999</v>
      </c>
      <c r="E50" s="9">
        <f t="shared" si="3"/>
        <v>756.6999999999999</v>
      </c>
      <c r="F50" s="10">
        <f>D50/E50*100</f>
        <v>100</v>
      </c>
    </row>
    <row r="51" spans="1:6" ht="15.75">
      <c r="A51" s="13"/>
      <c r="B51" s="14"/>
      <c r="C51" s="8" t="s">
        <v>5</v>
      </c>
      <c r="D51" s="9">
        <f t="shared" si="3"/>
        <v>8781.316</v>
      </c>
      <c r="E51" s="9">
        <f t="shared" si="3"/>
        <v>8231.316</v>
      </c>
      <c r="F51" s="10">
        <f t="shared" si="1"/>
        <v>93.7367018793083</v>
      </c>
    </row>
    <row r="52" spans="1:6" ht="30.75" customHeight="1">
      <c r="A52" s="15" t="s">
        <v>14</v>
      </c>
      <c r="B52" s="16" t="s">
        <v>28</v>
      </c>
      <c r="C52" s="5" t="s">
        <v>2</v>
      </c>
      <c r="D52" s="17">
        <f>SUM(D53:D55)</f>
        <v>8406.416</v>
      </c>
      <c r="E52" s="17">
        <f>SUM(E53:E55)</f>
        <v>7906.416</v>
      </c>
      <c r="F52" s="20">
        <f t="shared" si="1"/>
        <v>94.05216206288151</v>
      </c>
    </row>
    <row r="53" spans="1:6" ht="15.75">
      <c r="A53" s="18"/>
      <c r="B53" s="19"/>
      <c r="C53" s="5" t="s">
        <v>3</v>
      </c>
      <c r="D53" s="17"/>
      <c r="E53" s="17"/>
      <c r="F53" s="20"/>
    </row>
    <row r="54" spans="1:6" ht="15.75">
      <c r="A54" s="18"/>
      <c r="B54" s="19"/>
      <c r="C54" s="5" t="s">
        <v>4</v>
      </c>
      <c r="D54" s="17">
        <v>691.8</v>
      </c>
      <c r="E54" s="17">
        <v>691.8</v>
      </c>
      <c r="F54" s="20">
        <f>D54/E54*100</f>
        <v>100</v>
      </c>
    </row>
    <row r="55" spans="1:6" ht="15.75">
      <c r="A55" s="21"/>
      <c r="B55" s="22"/>
      <c r="C55" s="5" t="s">
        <v>5</v>
      </c>
      <c r="D55" s="17">
        <v>7714.616</v>
      </c>
      <c r="E55" s="17">
        <v>7214.616</v>
      </c>
      <c r="F55" s="20">
        <f t="shared" si="1"/>
        <v>93.51879601006713</v>
      </c>
    </row>
    <row r="56" spans="1:6" ht="28.5" customHeight="1">
      <c r="A56" s="15" t="s">
        <v>15</v>
      </c>
      <c r="B56" s="16" t="s">
        <v>29</v>
      </c>
      <c r="C56" s="5" t="s">
        <v>2</v>
      </c>
      <c r="D56" s="17">
        <f>SUM(D57:D59)</f>
        <v>1131.6000000000001</v>
      </c>
      <c r="E56" s="17">
        <f>SUM(E57:E59)</f>
        <v>1081.6000000000001</v>
      </c>
      <c r="F56" s="20">
        <f t="shared" si="1"/>
        <v>95.58147755390597</v>
      </c>
    </row>
    <row r="57" spans="1:6" ht="15.75">
      <c r="A57" s="18"/>
      <c r="B57" s="19"/>
      <c r="C57" s="5" t="s">
        <v>3</v>
      </c>
      <c r="D57" s="17"/>
      <c r="E57" s="17"/>
      <c r="F57" s="20"/>
    </row>
    <row r="58" spans="1:6" ht="15.75">
      <c r="A58" s="18"/>
      <c r="B58" s="19"/>
      <c r="C58" s="5" t="s">
        <v>4</v>
      </c>
      <c r="D58" s="17">
        <v>64.9</v>
      </c>
      <c r="E58" s="17">
        <v>64.9</v>
      </c>
      <c r="F58" s="20">
        <f>D58/E58*100</f>
        <v>100</v>
      </c>
    </row>
    <row r="59" spans="1:6" ht="15.75">
      <c r="A59" s="21"/>
      <c r="B59" s="22"/>
      <c r="C59" s="5" t="s">
        <v>5</v>
      </c>
      <c r="D59" s="17">
        <v>1066.7</v>
      </c>
      <c r="E59" s="17">
        <v>1016.7</v>
      </c>
      <c r="F59" s="20">
        <f t="shared" si="1"/>
        <v>95.31264647979751</v>
      </c>
    </row>
    <row r="60" spans="1:6" ht="31.5" customHeight="1">
      <c r="A60" s="6">
        <v>6</v>
      </c>
      <c r="B60" s="7" t="s">
        <v>30</v>
      </c>
      <c r="C60" s="8" t="s">
        <v>2</v>
      </c>
      <c r="D60" s="9">
        <f>SUM(D61:D63)</f>
        <v>4955.542</v>
      </c>
      <c r="E60" s="9">
        <f>SUM(E61:E63)</f>
        <v>4955.454000000001</v>
      </c>
      <c r="F60" s="10">
        <f>E60/D60*100</f>
        <v>99.9982242103891</v>
      </c>
    </row>
    <row r="61" spans="1:6" ht="15.75">
      <c r="A61" s="11"/>
      <c r="B61" s="12"/>
      <c r="C61" s="8" t="s">
        <v>3</v>
      </c>
      <c r="D61" s="9">
        <f aca="true" t="shared" si="4" ref="D61:F63">SUM(D65+D69)</f>
        <v>1175.52</v>
      </c>
      <c r="E61" s="9">
        <f t="shared" si="4"/>
        <v>1175.52</v>
      </c>
      <c r="F61" s="10">
        <f t="shared" si="4"/>
        <v>100</v>
      </c>
    </row>
    <row r="62" spans="1:6" ht="15.75">
      <c r="A62" s="11"/>
      <c r="B62" s="12"/>
      <c r="C62" s="8" t="s">
        <v>4</v>
      </c>
      <c r="D62" s="9">
        <f t="shared" si="4"/>
        <v>3325.822</v>
      </c>
      <c r="E62" s="9">
        <f t="shared" si="4"/>
        <v>3325.822</v>
      </c>
      <c r="F62" s="10">
        <f t="shared" si="4"/>
        <v>100</v>
      </c>
    </row>
    <row r="63" spans="1:6" ht="15.75">
      <c r="A63" s="13"/>
      <c r="B63" s="14"/>
      <c r="C63" s="8" t="s">
        <v>5</v>
      </c>
      <c r="D63" s="9">
        <f t="shared" si="4"/>
        <v>454.2</v>
      </c>
      <c r="E63" s="9">
        <f t="shared" si="4"/>
        <v>454.112</v>
      </c>
      <c r="F63" s="10">
        <f t="shared" si="4"/>
        <v>99.98062527520916</v>
      </c>
    </row>
    <row r="64" spans="1:6" ht="26.25" customHeight="1">
      <c r="A64" s="15" t="s">
        <v>16</v>
      </c>
      <c r="B64" s="16" t="s">
        <v>36</v>
      </c>
      <c r="C64" s="5" t="s">
        <v>2</v>
      </c>
      <c r="D64" s="17">
        <f>SUM(D65:D67)</f>
        <v>4955.542</v>
      </c>
      <c r="E64" s="17">
        <f>SUM(E65:E67)</f>
        <v>4955.454000000001</v>
      </c>
      <c r="F64" s="20">
        <f>E64/D64*100</f>
        <v>99.9982242103891</v>
      </c>
    </row>
    <row r="65" spans="1:6" ht="15.75">
      <c r="A65" s="18"/>
      <c r="B65" s="19"/>
      <c r="C65" s="5" t="s">
        <v>3</v>
      </c>
      <c r="D65" s="17">
        <v>1175.52</v>
      </c>
      <c r="E65" s="17">
        <v>1175.52</v>
      </c>
      <c r="F65" s="20">
        <f>E65/D65*100</f>
        <v>100</v>
      </c>
    </row>
    <row r="66" spans="1:6" ht="15.75">
      <c r="A66" s="18"/>
      <c r="B66" s="19"/>
      <c r="C66" s="5" t="s">
        <v>4</v>
      </c>
      <c r="D66" s="17">
        <v>3325.822</v>
      </c>
      <c r="E66" s="17">
        <v>3325.822</v>
      </c>
      <c r="F66" s="20">
        <f>E66/D66*100</f>
        <v>100</v>
      </c>
    </row>
    <row r="67" spans="1:6" ht="15.75">
      <c r="A67" s="21"/>
      <c r="B67" s="22"/>
      <c r="C67" s="5" t="s">
        <v>5</v>
      </c>
      <c r="D67" s="17">
        <v>454.2</v>
      </c>
      <c r="E67" s="17">
        <v>454.112</v>
      </c>
      <c r="F67" s="20">
        <f>E67/D67*100</f>
        <v>99.98062527520916</v>
      </c>
    </row>
    <row r="68" spans="1:6" ht="63" customHeight="1" hidden="1">
      <c r="A68" s="15" t="s">
        <v>17</v>
      </c>
      <c r="B68" s="16" t="s">
        <v>37</v>
      </c>
      <c r="C68" s="5" t="s">
        <v>2</v>
      </c>
      <c r="D68" s="17">
        <f>SUM(D69:D71)</f>
        <v>0</v>
      </c>
      <c r="E68" s="17">
        <f>SUM(E69:E71)</f>
        <v>0</v>
      </c>
      <c r="F68" s="20">
        <f>SUM(F69:F71)</f>
        <v>0</v>
      </c>
    </row>
    <row r="69" spans="1:6" ht="15.75" hidden="1">
      <c r="A69" s="18"/>
      <c r="B69" s="19"/>
      <c r="C69" s="5" t="s">
        <v>3</v>
      </c>
      <c r="D69" s="17">
        <v>0</v>
      </c>
      <c r="E69" s="17">
        <v>0</v>
      </c>
      <c r="F69" s="20">
        <v>0</v>
      </c>
    </row>
    <row r="70" spans="1:6" ht="15.75" hidden="1">
      <c r="A70" s="18"/>
      <c r="B70" s="19"/>
      <c r="C70" s="5" t="s">
        <v>4</v>
      </c>
      <c r="D70" s="17">
        <v>0</v>
      </c>
      <c r="E70" s="17">
        <v>0</v>
      </c>
      <c r="F70" s="20">
        <v>0</v>
      </c>
    </row>
    <row r="71" spans="1:6" ht="27" customHeight="1" hidden="1">
      <c r="A71" s="21"/>
      <c r="B71" s="22"/>
      <c r="C71" s="5" t="s">
        <v>5</v>
      </c>
      <c r="D71" s="17">
        <v>0</v>
      </c>
      <c r="E71" s="17">
        <v>0</v>
      </c>
      <c r="F71" s="20">
        <v>0</v>
      </c>
    </row>
    <row r="72" spans="1:6" ht="25.5" customHeight="1">
      <c r="A72" s="6">
        <v>7</v>
      </c>
      <c r="B72" s="7" t="s">
        <v>33</v>
      </c>
      <c r="C72" s="8" t="s">
        <v>2</v>
      </c>
      <c r="D72" s="9">
        <f>SUM(D73:D75)</f>
        <v>2625</v>
      </c>
      <c r="E72" s="9">
        <f>SUM(E73:E75)</f>
        <v>2625</v>
      </c>
      <c r="F72" s="10">
        <f>E72/D72*100</f>
        <v>100</v>
      </c>
    </row>
    <row r="73" spans="1:6" ht="15.75">
      <c r="A73" s="11"/>
      <c r="B73" s="12"/>
      <c r="C73" s="8" t="s">
        <v>3</v>
      </c>
      <c r="D73" s="9"/>
      <c r="E73" s="9"/>
      <c r="F73" s="10"/>
    </row>
    <row r="74" spans="1:6" ht="15.75">
      <c r="A74" s="11"/>
      <c r="B74" s="12"/>
      <c r="C74" s="8" t="s">
        <v>4</v>
      </c>
      <c r="D74" s="9">
        <v>2500</v>
      </c>
      <c r="E74" s="9">
        <v>2500</v>
      </c>
      <c r="F74" s="10">
        <f aca="true" t="shared" si="5" ref="F74:F79">E74/D74*100</f>
        <v>100</v>
      </c>
    </row>
    <row r="75" spans="1:6" ht="15.75">
      <c r="A75" s="13"/>
      <c r="B75" s="14"/>
      <c r="C75" s="8" t="s">
        <v>5</v>
      </c>
      <c r="D75" s="9">
        <v>125</v>
      </c>
      <c r="E75" s="9">
        <v>125</v>
      </c>
      <c r="F75" s="10">
        <f t="shared" si="5"/>
        <v>100</v>
      </c>
    </row>
    <row r="76" spans="1:6" ht="27" customHeight="1">
      <c r="A76" s="6">
        <v>8</v>
      </c>
      <c r="B76" s="7" t="s">
        <v>32</v>
      </c>
      <c r="C76" s="8" t="s">
        <v>2</v>
      </c>
      <c r="D76" s="9">
        <f>SUM(D77:D79)</f>
        <v>50</v>
      </c>
      <c r="E76" s="9">
        <f>SUM(E77:E79)</f>
        <v>50</v>
      </c>
      <c r="F76" s="10">
        <f t="shared" si="5"/>
        <v>100</v>
      </c>
    </row>
    <row r="77" spans="1:6" ht="15.75">
      <c r="A77" s="11"/>
      <c r="B77" s="12"/>
      <c r="C77" s="8" t="s">
        <v>3</v>
      </c>
      <c r="D77" s="9"/>
      <c r="E77" s="9"/>
      <c r="F77" s="10"/>
    </row>
    <row r="78" spans="1:6" ht="15.75">
      <c r="A78" s="11"/>
      <c r="B78" s="12"/>
      <c r="C78" s="8" t="s">
        <v>4</v>
      </c>
      <c r="D78" s="9"/>
      <c r="E78" s="9"/>
      <c r="F78" s="10"/>
    </row>
    <row r="79" spans="1:6" ht="15.75">
      <c r="A79" s="13"/>
      <c r="B79" s="14"/>
      <c r="C79" s="8" t="s">
        <v>5</v>
      </c>
      <c r="D79" s="9">
        <v>50</v>
      </c>
      <c r="E79" s="9">
        <v>50</v>
      </c>
      <c r="F79" s="10">
        <f t="shared" si="5"/>
        <v>100</v>
      </c>
    </row>
    <row r="80" spans="1:6" ht="27.75" customHeight="1">
      <c r="A80" s="6">
        <v>9</v>
      </c>
      <c r="B80" s="7" t="s">
        <v>31</v>
      </c>
      <c r="C80" s="8" t="s">
        <v>2</v>
      </c>
      <c r="D80" s="9">
        <f>SUM(D81:D83)</f>
        <v>125</v>
      </c>
      <c r="E80" s="9">
        <f>SUM(E81:E83)</f>
        <v>109.2</v>
      </c>
      <c r="F80" s="10">
        <f>E80/D80*100</f>
        <v>87.36</v>
      </c>
    </row>
    <row r="81" spans="1:6" ht="15.75">
      <c r="A81" s="11"/>
      <c r="B81" s="12"/>
      <c r="C81" s="8" t="s">
        <v>3</v>
      </c>
      <c r="D81" s="9"/>
      <c r="E81" s="9"/>
      <c r="F81" s="10"/>
    </row>
    <row r="82" spans="1:6" ht="15.75">
      <c r="A82" s="11"/>
      <c r="B82" s="12"/>
      <c r="C82" s="8" t="s">
        <v>4</v>
      </c>
      <c r="D82" s="9"/>
      <c r="E82" s="9"/>
      <c r="F82" s="10"/>
    </row>
    <row r="83" spans="1:6" ht="15.75">
      <c r="A83" s="13"/>
      <c r="B83" s="14"/>
      <c r="C83" s="8" t="s">
        <v>5</v>
      </c>
      <c r="D83" s="9">
        <v>125</v>
      </c>
      <c r="E83" s="9">
        <v>109.2</v>
      </c>
      <c r="F83" s="10">
        <f>E83/D83*100</f>
        <v>87.36</v>
      </c>
    </row>
    <row r="84" spans="1:6" ht="15.75">
      <c r="A84" s="6"/>
      <c r="B84" s="23" t="s">
        <v>18</v>
      </c>
      <c r="C84" s="8" t="s">
        <v>2</v>
      </c>
      <c r="D84" s="27">
        <f>SUM(D85:D87)</f>
        <v>30127.468999999997</v>
      </c>
      <c r="E84" s="27">
        <f>SUM(E85:E87)</f>
        <v>29418.609000000004</v>
      </c>
      <c r="F84" s="24">
        <f>E84/D84*100</f>
        <v>97.64713059699773</v>
      </c>
    </row>
    <row r="85" spans="1:6" ht="15.75">
      <c r="A85" s="11"/>
      <c r="B85" s="25"/>
      <c r="C85" s="8" t="s">
        <v>3</v>
      </c>
      <c r="D85" s="27">
        <f>SUM(D49+D33+D17+D5+D61+D73+D77+D81)</f>
        <v>1175.52</v>
      </c>
      <c r="E85" s="27">
        <f>SUM(E49+E33+E17+E5+E61+E73+E77+E81)</f>
        <v>1175.52</v>
      </c>
      <c r="F85" s="24">
        <f>SUM(F49+F33+F17+F5+F61+F73+F77+F81)</f>
        <v>100</v>
      </c>
    </row>
    <row r="86" spans="1:6" ht="15.75">
      <c r="A86" s="11"/>
      <c r="B86" s="25"/>
      <c r="C86" s="8" t="s">
        <v>4</v>
      </c>
      <c r="D86" s="27">
        <f>SUM(D50+D34+D30+D18+D6+D62+D74+D78+D82)</f>
        <v>10319.436</v>
      </c>
      <c r="E86" s="27">
        <f>SUM(E50+E34+E30+E18+E6+E62+E74+E78+E82)</f>
        <v>10319.436</v>
      </c>
      <c r="F86" s="24">
        <f>E86/D86*100</f>
        <v>100</v>
      </c>
    </row>
    <row r="87" spans="1:6" ht="15.75">
      <c r="A87" s="13"/>
      <c r="B87" s="26"/>
      <c r="C87" s="8" t="s">
        <v>5</v>
      </c>
      <c r="D87" s="27">
        <f>SUM(D51+D35+D31+D19+D7+D63+D75+D79+D83)</f>
        <v>18632.513</v>
      </c>
      <c r="E87" s="27">
        <f>SUM(E51+E35+E31+E19+E7+E63+E75+E79+E83)</f>
        <v>17923.653000000002</v>
      </c>
      <c r="F87" s="24">
        <f>E87/D87*100</f>
        <v>96.1955749071529</v>
      </c>
    </row>
  </sheetData>
  <sheetProtection/>
  <mergeCells count="44">
    <mergeCell ref="A1:F1"/>
    <mergeCell ref="A4:A7"/>
    <mergeCell ref="B4:B7"/>
    <mergeCell ref="A8:A11"/>
    <mergeCell ref="B8:B11"/>
    <mergeCell ref="C2:D2"/>
    <mergeCell ref="A20:A23"/>
    <mergeCell ref="B20:B23"/>
    <mergeCell ref="A12:A15"/>
    <mergeCell ref="B12:B15"/>
    <mergeCell ref="A16:A19"/>
    <mergeCell ref="B16:B19"/>
    <mergeCell ref="A36:A39"/>
    <mergeCell ref="B36:B39"/>
    <mergeCell ref="A24:A27"/>
    <mergeCell ref="B24:B27"/>
    <mergeCell ref="A28:A31"/>
    <mergeCell ref="B28:B31"/>
    <mergeCell ref="A32:A35"/>
    <mergeCell ref="B32:B35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84:A87"/>
    <mergeCell ref="B84:B87"/>
    <mergeCell ref="A76:A79"/>
    <mergeCell ref="B76:B79"/>
    <mergeCell ref="A80:A83"/>
    <mergeCell ref="B80:B8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Ирина</cp:lastModifiedBy>
  <cp:lastPrinted>2016-07-27T09:32:41Z</cp:lastPrinted>
  <dcterms:created xsi:type="dcterms:W3CDTF">2015-07-20T12:21:22Z</dcterms:created>
  <dcterms:modified xsi:type="dcterms:W3CDTF">2017-02-20T06:34:16Z</dcterms:modified>
  <cp:category/>
  <cp:version/>
  <cp:contentType/>
  <cp:contentStatus/>
</cp:coreProperties>
</file>